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nte\Desktop\"/>
    </mc:Choice>
  </mc:AlternateContent>
  <xr:revisionPtr revIDLastSave="0" documentId="13_ncr:1_{409E9726-97C3-4A9E-A2C9-A67332155F8A}" xr6:coauthVersionLast="47" xr6:coauthVersionMax="47" xr10:uidLastSave="{00000000-0000-0000-0000-000000000000}"/>
  <bookViews>
    <workbookView xWindow="-33017" yWindow="-9326" windowWidth="33120" windowHeight="18120" xr2:uid="{DC1113F8-326C-4EBA-9437-0EAFE18AA26F}"/>
  </bookViews>
  <sheets>
    <sheet name="Pinhoti FKT (5 Day)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7" l="1"/>
  <c r="G7" i="7"/>
  <c r="G6" i="7"/>
  <c r="G5" i="7"/>
  <c r="G4" i="7"/>
  <c r="G3" i="7"/>
  <c r="G9" i="7"/>
  <c r="G30" i="7" l="1"/>
  <c r="G31" i="7" s="1"/>
  <c r="G32" i="7" l="1"/>
  <c r="G33" i="7" s="1"/>
  <c r="G28" i="7"/>
  <c r="G20" i="7"/>
  <c r="G19" i="7"/>
  <c r="G11" i="7"/>
  <c r="G10" i="7"/>
  <c r="G12" i="7"/>
  <c r="G13" i="7" s="1"/>
  <c r="G14" i="7" s="1"/>
  <c r="G15" i="7" s="1"/>
  <c r="G16" i="7" s="1"/>
  <c r="G17" i="7" s="1"/>
  <c r="C33" i="7"/>
  <c r="C32" i="7"/>
  <c r="C31" i="7"/>
  <c r="C10" i="7"/>
  <c r="C9" i="7"/>
  <c r="C11" i="7"/>
  <c r="C6" i="7"/>
  <c r="C20" i="7"/>
  <c r="C19" i="7"/>
  <c r="C49" i="7"/>
  <c r="C48" i="7"/>
  <c r="C47" i="7"/>
  <c r="C46" i="7"/>
  <c r="C45" i="7"/>
  <c r="C44" i="7"/>
  <c r="C43" i="7"/>
  <c r="G43" i="7"/>
  <c r="G44" i="7" s="1"/>
  <c r="G45" i="7" s="1"/>
  <c r="G46" i="7" s="1"/>
  <c r="G47" i="7" s="1"/>
  <c r="G48" i="7" s="1"/>
  <c r="G49" i="7" s="1"/>
  <c r="C42" i="7"/>
  <c r="C40" i="7"/>
  <c r="C39" i="7"/>
  <c r="C38" i="7"/>
  <c r="C37" i="7"/>
  <c r="C36" i="7"/>
  <c r="C35" i="7"/>
  <c r="C34" i="7"/>
  <c r="C30" i="7"/>
  <c r="C28" i="7"/>
  <c r="C27" i="7"/>
  <c r="C26" i="7"/>
  <c r="C25" i="7"/>
  <c r="C24" i="7"/>
  <c r="C23" i="7"/>
  <c r="C22" i="7"/>
  <c r="C21" i="7"/>
  <c r="C17" i="7"/>
  <c r="C16" i="7"/>
  <c r="C15" i="7"/>
  <c r="C14" i="7"/>
  <c r="C13" i="7"/>
  <c r="C12" i="7"/>
  <c r="C7" i="7"/>
  <c r="C5" i="7"/>
  <c r="F3" i="7"/>
  <c r="C4" i="7" s="1"/>
  <c r="G21" i="7" l="1"/>
  <c r="G22" i="7" s="1"/>
  <c r="G23" i="7" s="1"/>
  <c r="G24" i="7" s="1"/>
  <c r="G25" i="7" s="1"/>
  <c r="G26" i="7" s="1"/>
  <c r="G27" i="7" s="1"/>
  <c r="G34" i="7" l="1"/>
  <c r="G35" i="7" s="1"/>
  <c r="G36" i="7" s="1"/>
  <c r="G37" i="7" s="1"/>
  <c r="G38" i="7" s="1"/>
  <c r="G39" i="7" s="1"/>
  <c r="G40" i="7" s="1"/>
</calcChain>
</file>

<file path=xl/sharedStrings.xml><?xml version="1.0" encoding="utf-8"?>
<sst xmlns="http://schemas.openxmlformats.org/spreadsheetml/2006/main" count="56" uniqueCount="55">
  <si>
    <t>Accum. Miles</t>
  </si>
  <si>
    <t>Seg. Miles</t>
  </si>
  <si>
    <t>Seg. Time</t>
  </si>
  <si>
    <t xml:space="preserve"> </t>
  </si>
  <si>
    <t>Northern Terminus</t>
  </si>
  <si>
    <t>FS 90</t>
  </si>
  <si>
    <t>Conasuga Road</t>
  </si>
  <si>
    <t>GA 52</t>
  </si>
  <si>
    <t>GA 136 (Snake Creek Gap)</t>
  </si>
  <si>
    <t>Johns Mountain Overlook</t>
  </si>
  <si>
    <t>E Armuchee Road</t>
  </si>
  <si>
    <t>Mack White Gap</t>
  </si>
  <si>
    <t>Rolator Park (Cave Springs)</t>
  </si>
  <si>
    <t>Cave Spring Rd</t>
  </si>
  <si>
    <t>Hwy 100</t>
  </si>
  <si>
    <t>Highpoint TH (US 278)</t>
  </si>
  <si>
    <t>CR 94 (Chief Ladiga TH)</t>
  </si>
  <si>
    <t>FS 500 (Coleman Lake TH)</t>
  </si>
  <si>
    <t>FS 500 (North TH)</t>
  </si>
  <si>
    <t>FS 553</t>
  </si>
  <si>
    <t>FS Road 500 (Pine Glen CG)</t>
  </si>
  <si>
    <t>FS Road 531</t>
  </si>
  <si>
    <t>S FS 500 TH</t>
  </si>
  <si>
    <t>Hwy 281</t>
  </si>
  <si>
    <t>US 431</t>
  </si>
  <si>
    <t>CR 24</t>
  </si>
  <si>
    <t>Adams Gap</t>
  </si>
  <si>
    <t>Clairmont Gap</t>
  </si>
  <si>
    <t>Skyline Drive</t>
  </si>
  <si>
    <t>Porters Gap</t>
  </si>
  <si>
    <t>* Access Road (Horns Mt Road/ 307)</t>
  </si>
  <si>
    <t>Bulls Gap, AL 148</t>
  </si>
  <si>
    <t>White Gap</t>
  </si>
  <si>
    <t>FS 603A (Trammell MW)</t>
  </si>
  <si>
    <t>County Road 56</t>
  </si>
  <si>
    <t>Terrapin Hill Trail Begins</t>
  </si>
  <si>
    <t>Southern Terminus</t>
  </si>
  <si>
    <t>W Armuchee Road</t>
  </si>
  <si>
    <t xml:space="preserve">Dennis Mill TH </t>
  </si>
  <si>
    <t xml:space="preserve">Citgo (Alabama Hwy) </t>
  </si>
  <si>
    <t>GA 100 (Highpoint TH)</t>
  </si>
  <si>
    <t>Dalton Convention Center</t>
  </si>
  <si>
    <t>Pilcher Pond Parking Area</t>
  </si>
  <si>
    <t>Mt view /black springs rd (Dogs)</t>
  </si>
  <si>
    <t>CR 8 (Hawkins Hollow)</t>
  </si>
  <si>
    <t>Rabbit Town Road (Pink E. Burns)</t>
  </si>
  <si>
    <t>Hwy 281 (Cheaha TH)</t>
  </si>
  <si>
    <t>Time of Day</t>
  </si>
  <si>
    <t>Day 1 (11/5)</t>
  </si>
  <si>
    <t>Day 2 (11/6)</t>
  </si>
  <si>
    <t>Day 3 (11/7)</t>
  </si>
  <si>
    <t>Day 4 (11/8)</t>
  </si>
  <si>
    <t>Click Here for Driving Directions</t>
  </si>
  <si>
    <t xml:space="preserve">                                                                                            </t>
  </si>
  <si>
    <t>5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</si>
</sst>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1"/>
      <color theme="9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NumberFormat="1" applyFont="1"/>
    <xf numFmtId="20" fontId="0" fillId="0" borderId="0" xfId="0" applyNumberFormat="1" applyFont="1"/>
    <xf numFmtId="0" fontId="1" fillId="0" borderId="0" xfId="0" applyFont="1" applyAlignment="1">
      <alignment horizontal="left"/>
    </xf>
    <xf numFmtId="0" fontId="1" fillId="2" borderId="0" xfId="0" applyFont="1" applyFill="1"/>
    <xf numFmtId="0" fontId="0" fillId="2" borderId="0" xfId="0" applyFont="1" applyFill="1"/>
    <xf numFmtId="0" fontId="1" fillId="2" borderId="0" xfId="0" applyFont="1" applyFill="1" applyAlignment="1">
      <alignment horizontal="left"/>
    </xf>
    <xf numFmtId="20" fontId="0" fillId="2" borderId="0" xfId="0" applyNumberFormat="1" applyFont="1" applyFill="1"/>
    <xf numFmtId="0" fontId="1" fillId="2" borderId="0" xfId="0" applyNumberFormat="1" applyFont="1" applyFill="1"/>
    <xf numFmtId="0" fontId="0" fillId="2" borderId="0" xfId="0" applyNumberFormat="1" applyFont="1" applyFill="1"/>
    <xf numFmtId="0" fontId="3" fillId="2" borderId="0" xfId="0" applyFont="1" applyFill="1"/>
    <xf numFmtId="20" fontId="0" fillId="0" borderId="0" xfId="0" applyNumberFormat="1" applyFont="1" applyFill="1"/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Fill="1"/>
    <xf numFmtId="20" fontId="0" fillId="2" borderId="0" xfId="0" applyNumberFormat="1" applyFont="1" applyFill="1" applyAlignment="1">
      <alignment horizontal="right"/>
    </xf>
    <xf numFmtId="0" fontId="4" fillId="0" borderId="0" xfId="1" applyFont="1" applyBorder="1" applyAlignment="1">
      <alignment horizontal="left"/>
    </xf>
    <xf numFmtId="0" fontId="0" fillId="3" borderId="0" xfId="0" applyFont="1" applyFill="1"/>
    <xf numFmtId="0" fontId="1" fillId="3" borderId="0" xfId="0" applyFont="1" applyFill="1"/>
    <xf numFmtId="0" fontId="1" fillId="3" borderId="0" xfId="0" applyNumberFormat="1" applyFont="1" applyFill="1"/>
    <xf numFmtId="0" fontId="1" fillId="3" borderId="0" xfId="0" applyFont="1" applyFill="1" applyAlignment="1">
      <alignment horizontal="left"/>
    </xf>
    <xf numFmtId="0" fontId="4" fillId="2" borderId="0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5" fillId="2" borderId="0" xfId="0" applyNumberFormat="1" applyFont="1" applyFill="1"/>
    <xf numFmtId="0" fontId="0" fillId="2" borderId="0" xfId="0" applyFont="1" applyFill="1" applyAlignment="1">
      <alignment horizontal="right"/>
    </xf>
    <xf numFmtId="0" fontId="6" fillId="0" borderId="0" xfId="2" applyAlignment="1">
      <alignment horizontal="left"/>
    </xf>
    <xf numFmtId="164" fontId="1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/>
    <xf numFmtId="164" fontId="0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20" fontId="3" fillId="2" borderId="0" xfId="0" applyNumberFormat="1" applyFont="1" applyFill="1"/>
  </cellXfs>
  <cellStyles count="3">
    <cellStyle name="Hyperlink" xfId="2" builtinId="8"/>
    <cellStyle name="Normal" xfId="0" builtinId="0"/>
    <cellStyle name="Normal 2" xfId="1" xr:uid="{7724849E-A75A-4FFD-BFC7-24DB26EFA0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maps/@34.8276881,-84.7238248,10.04z/data=!4m2!6m1!1s1vK91bAQORyF66sMe49amT159SZ_ukAX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50F95-F4D3-4634-BA3A-CA9F1ECBEC4F}">
  <dimension ref="A1:J52"/>
  <sheetViews>
    <sheetView tabSelected="1" zoomScaleNormal="100" workbookViewId="0">
      <selection activeCell="Q51" sqref="Q51"/>
    </sheetView>
  </sheetViews>
  <sheetFormatPr defaultColWidth="9.109375" defaultRowHeight="14.4" x14ac:dyDescent="0.3"/>
  <cols>
    <col min="1" max="1" width="34.5546875" style="5" customWidth="1"/>
    <col min="2" max="2" width="6.44140625" style="2" customWidth="1"/>
    <col min="3" max="3" width="11" style="2" customWidth="1"/>
    <col min="4" max="4" width="11.109375" style="2" customWidth="1"/>
    <col min="5" max="5" width="3.88671875" style="2" customWidth="1"/>
    <col min="6" max="6" width="14.5546875" style="2" customWidth="1"/>
    <col min="7" max="7" width="14.88671875" style="30" customWidth="1"/>
    <col min="8" max="8" width="3.44140625" style="3" customWidth="1"/>
    <col min="9" max="9" width="14" style="2" customWidth="1"/>
    <col min="10" max="10" width="11.88671875" style="2" customWidth="1"/>
    <col min="11" max="16384" width="9.109375" style="2"/>
  </cols>
  <sheetData>
    <row r="1" spans="1:10" s="1" customFormat="1" x14ac:dyDescent="0.3">
      <c r="A1" s="28" t="s">
        <v>52</v>
      </c>
      <c r="B1" s="6"/>
      <c r="C1" s="1" t="s">
        <v>1</v>
      </c>
      <c r="D1" s="5" t="s">
        <v>2</v>
      </c>
      <c r="E1" s="8"/>
      <c r="F1" s="1" t="s">
        <v>0</v>
      </c>
      <c r="G1" s="29" t="s">
        <v>47</v>
      </c>
      <c r="H1" s="10"/>
    </row>
    <row r="2" spans="1:10" x14ac:dyDescent="0.3">
      <c r="A2" s="5" t="s">
        <v>4</v>
      </c>
      <c r="B2" s="7"/>
      <c r="E2" s="7"/>
      <c r="G2" s="30">
        <v>0.375</v>
      </c>
      <c r="H2" s="11"/>
    </row>
    <row r="3" spans="1:10" x14ac:dyDescent="0.3">
      <c r="A3" s="5" t="s">
        <v>5</v>
      </c>
      <c r="B3" s="7"/>
      <c r="C3" s="2">
        <v>14.4</v>
      </c>
      <c r="D3" s="4">
        <v>0.18055555555555555</v>
      </c>
      <c r="E3" s="9"/>
      <c r="F3" s="2">
        <f>C3</f>
        <v>14.4</v>
      </c>
      <c r="G3" s="31">
        <f>G2+D3</f>
        <v>0.55555555555555558</v>
      </c>
      <c r="H3" s="17"/>
    </row>
    <row r="4" spans="1:10" x14ac:dyDescent="0.3">
      <c r="A4" s="5" t="s">
        <v>6</v>
      </c>
      <c r="B4" s="7"/>
      <c r="C4" s="2">
        <f>F4-F3</f>
        <v>4.2999999999999989</v>
      </c>
      <c r="D4" s="4">
        <v>5.5555555555555552E-2</v>
      </c>
      <c r="E4" s="9"/>
      <c r="F4" s="2">
        <v>18.7</v>
      </c>
      <c r="G4" s="30">
        <f>G3+D4</f>
        <v>0.61111111111111116</v>
      </c>
      <c r="H4" s="9"/>
    </row>
    <row r="5" spans="1:10" x14ac:dyDescent="0.3">
      <c r="A5" s="5" t="s">
        <v>7</v>
      </c>
      <c r="B5" s="7"/>
      <c r="C5" s="2">
        <f>F5-F4</f>
        <v>5</v>
      </c>
      <c r="D5" s="4">
        <v>6.25E-2</v>
      </c>
      <c r="E5" s="9"/>
      <c r="F5" s="2">
        <v>23.7</v>
      </c>
      <c r="G5" s="30">
        <f>G4+D5</f>
        <v>0.67361111111111116</v>
      </c>
      <c r="H5" s="9"/>
    </row>
    <row r="6" spans="1:10" x14ac:dyDescent="0.3">
      <c r="A6" s="24" t="s">
        <v>38</v>
      </c>
      <c r="B6" s="7"/>
      <c r="C6" s="16">
        <f>F6-F5</f>
        <v>15.900000000000002</v>
      </c>
      <c r="D6" s="13">
        <v>0.20138888888888887</v>
      </c>
      <c r="E6" s="7"/>
      <c r="F6" s="16">
        <v>39.6</v>
      </c>
      <c r="G6" s="32">
        <f>G5+D6</f>
        <v>0.875</v>
      </c>
      <c r="H6" s="9"/>
    </row>
    <row r="7" spans="1:10" x14ac:dyDescent="0.3">
      <c r="A7" s="24" t="s">
        <v>41</v>
      </c>
      <c r="B7" s="7"/>
      <c r="C7" s="16">
        <f>F7-F6</f>
        <v>26.499999999999993</v>
      </c>
      <c r="D7" s="13">
        <v>0.29166666666666669</v>
      </c>
      <c r="E7" s="7"/>
      <c r="F7" s="16">
        <v>66.099999999999994</v>
      </c>
      <c r="G7" s="32">
        <f>G6+D7</f>
        <v>1.1666666666666667</v>
      </c>
      <c r="H7" s="9"/>
    </row>
    <row r="8" spans="1:10" x14ac:dyDescent="0.3">
      <c r="A8" s="23" t="s">
        <v>48</v>
      </c>
      <c r="B8" s="36">
        <v>0.14583333333333334</v>
      </c>
      <c r="C8" s="7"/>
      <c r="D8" s="9"/>
      <c r="E8" s="7"/>
      <c r="F8" s="7"/>
      <c r="G8" s="33"/>
      <c r="H8" s="9"/>
    </row>
    <row r="9" spans="1:10" x14ac:dyDescent="0.3">
      <c r="A9" s="18" t="s">
        <v>8</v>
      </c>
      <c r="B9" s="7"/>
      <c r="C9" s="2">
        <f>F9-F7</f>
        <v>17.300000000000011</v>
      </c>
      <c r="D9" s="4">
        <v>0.21875</v>
      </c>
      <c r="E9" s="7"/>
      <c r="F9" s="2">
        <v>83.4</v>
      </c>
      <c r="G9" s="30">
        <f>D9+G7+B8</f>
        <v>1.53125</v>
      </c>
      <c r="H9" s="9"/>
    </row>
    <row r="10" spans="1:10" x14ac:dyDescent="0.3">
      <c r="A10" s="5" t="s">
        <v>42</v>
      </c>
      <c r="B10" s="12"/>
      <c r="C10" s="2">
        <f>F10-F9</f>
        <v>5.8999999999999915</v>
      </c>
      <c r="D10" s="4">
        <v>7.2916666666666671E-2</v>
      </c>
      <c r="E10" s="7"/>
      <c r="F10" s="2">
        <v>89.3</v>
      </c>
      <c r="G10" s="30">
        <f>G9+D10</f>
        <v>1.6041666666666667</v>
      </c>
      <c r="H10" s="9"/>
      <c r="J10" s="2" t="s">
        <v>53</v>
      </c>
    </row>
    <row r="11" spans="1:10" x14ac:dyDescent="0.3">
      <c r="A11" s="18" t="s">
        <v>9</v>
      </c>
      <c r="B11" s="12"/>
      <c r="C11" s="2">
        <f>F11-F10</f>
        <v>2.6000000000000085</v>
      </c>
      <c r="D11" s="4">
        <v>3.125E-2</v>
      </c>
      <c r="E11" s="12"/>
      <c r="F11" s="2">
        <v>91.9</v>
      </c>
      <c r="G11" s="30">
        <f>G10+D11</f>
        <v>1.6354166666666667</v>
      </c>
      <c r="H11" s="9"/>
    </row>
    <row r="12" spans="1:10" x14ac:dyDescent="0.3">
      <c r="A12" s="5" t="s">
        <v>10</v>
      </c>
      <c r="B12" s="12"/>
      <c r="C12" s="2">
        <f t="shared" ref="C12:C28" si="0">F12-F11</f>
        <v>8.2999999999999972</v>
      </c>
      <c r="D12" s="4">
        <v>0.10069444444444443</v>
      </c>
      <c r="E12" s="12"/>
      <c r="F12" s="2">
        <v>100.2</v>
      </c>
      <c r="G12" s="30">
        <f t="shared" ref="G12:G16" si="1">G11+D12</f>
        <v>1.7361111111111112</v>
      </c>
      <c r="H12" s="9"/>
    </row>
    <row r="13" spans="1:10" x14ac:dyDescent="0.3">
      <c r="A13" s="5" t="s">
        <v>37</v>
      </c>
      <c r="B13" s="12"/>
      <c r="C13" s="2">
        <f t="shared" si="0"/>
        <v>5.8999999999999915</v>
      </c>
      <c r="D13" s="4">
        <v>7.2916666666666671E-2</v>
      </c>
      <c r="E13" s="12"/>
      <c r="F13" s="2">
        <v>106.1</v>
      </c>
      <c r="G13" s="30">
        <f t="shared" si="1"/>
        <v>1.8090277777777779</v>
      </c>
      <c r="H13" s="9"/>
    </row>
    <row r="14" spans="1:10" x14ac:dyDescent="0.3">
      <c r="A14" s="25" t="s">
        <v>43</v>
      </c>
      <c r="B14" s="12"/>
      <c r="C14" s="16">
        <f t="shared" si="0"/>
        <v>4</v>
      </c>
      <c r="D14" s="13">
        <v>5.5555555555555552E-2</v>
      </c>
      <c r="E14" s="12"/>
      <c r="F14" s="16">
        <v>110.1</v>
      </c>
      <c r="G14" s="32">
        <f t="shared" si="1"/>
        <v>1.8645833333333335</v>
      </c>
      <c r="H14" s="9"/>
    </row>
    <row r="15" spans="1:10" x14ac:dyDescent="0.3">
      <c r="A15" s="25" t="s">
        <v>11</v>
      </c>
      <c r="B15" s="12"/>
      <c r="C15" s="16">
        <f t="shared" si="0"/>
        <v>8</v>
      </c>
      <c r="D15" s="13">
        <v>0.12152777777777778</v>
      </c>
      <c r="E15" s="12"/>
      <c r="F15" s="16">
        <v>118.1</v>
      </c>
      <c r="G15" s="32">
        <f>G14+D15</f>
        <v>1.9861111111111112</v>
      </c>
      <c r="H15" s="9"/>
    </row>
    <row r="16" spans="1:10" x14ac:dyDescent="0.3">
      <c r="A16" s="25" t="s">
        <v>40</v>
      </c>
      <c r="B16" s="12"/>
      <c r="C16" s="16">
        <f t="shared" si="0"/>
        <v>9.5</v>
      </c>
      <c r="D16" s="13">
        <v>0.11805555555555557</v>
      </c>
      <c r="E16" s="12"/>
      <c r="F16" s="16">
        <v>127.6</v>
      </c>
      <c r="G16" s="32">
        <f t="shared" si="1"/>
        <v>2.1041666666666665</v>
      </c>
      <c r="H16" s="9"/>
    </row>
    <row r="17" spans="1:9" x14ac:dyDescent="0.3">
      <c r="A17" s="25" t="s">
        <v>39</v>
      </c>
      <c r="B17" s="12"/>
      <c r="C17" s="16">
        <f>F17-F16</f>
        <v>15.300000000000011</v>
      </c>
      <c r="D17" s="13">
        <v>0.16666666666666666</v>
      </c>
      <c r="E17" s="12"/>
      <c r="F17" s="16">
        <v>142.9</v>
      </c>
      <c r="G17" s="32">
        <f>G16+D17</f>
        <v>2.270833333333333</v>
      </c>
      <c r="H17" s="9"/>
    </row>
    <row r="18" spans="1:9" x14ac:dyDescent="0.3">
      <c r="A18" s="8" t="s">
        <v>49</v>
      </c>
      <c r="B18" s="12"/>
      <c r="C18" s="7"/>
      <c r="D18" s="9"/>
      <c r="E18" s="12"/>
      <c r="F18" s="7"/>
      <c r="G18" s="33"/>
      <c r="H18" s="9"/>
    </row>
    <row r="19" spans="1:9" x14ac:dyDescent="0.3">
      <c r="A19" s="25" t="s">
        <v>12</v>
      </c>
      <c r="B19" s="12"/>
      <c r="C19" s="16">
        <f>F19-F17</f>
        <v>17.299999999999983</v>
      </c>
      <c r="D19" s="13">
        <v>0.18055555555555555</v>
      </c>
      <c r="E19" s="12"/>
      <c r="F19" s="16">
        <v>160.19999999999999</v>
      </c>
      <c r="G19" s="32">
        <f>D19+B8+G17</f>
        <v>2.5972222222222219</v>
      </c>
      <c r="H19" s="9"/>
    </row>
    <row r="20" spans="1:9" x14ac:dyDescent="0.3">
      <c r="A20" s="25" t="s">
        <v>13</v>
      </c>
      <c r="B20" s="12"/>
      <c r="C20" s="16">
        <f>F20-F19</f>
        <v>2.3000000000000114</v>
      </c>
      <c r="D20" s="4">
        <v>2.7777777777777776E-2</v>
      </c>
      <c r="E20" s="12"/>
      <c r="F20" s="2">
        <v>162.5</v>
      </c>
      <c r="G20" s="30">
        <f>G19+D20</f>
        <v>2.6249999999999996</v>
      </c>
      <c r="H20" s="9"/>
      <c r="I20" s="2" t="s">
        <v>3</v>
      </c>
    </row>
    <row r="21" spans="1:9" x14ac:dyDescent="0.3">
      <c r="A21" s="5" t="s">
        <v>14</v>
      </c>
      <c r="B21" s="12"/>
      <c r="C21" s="16">
        <f>F21-F20</f>
        <v>3.5999999999999943</v>
      </c>
      <c r="D21" s="4">
        <v>4.8611111111111112E-2</v>
      </c>
      <c r="E21" s="12"/>
      <c r="F21" s="2">
        <v>166.1</v>
      </c>
      <c r="G21" s="30">
        <f>G20+D21</f>
        <v>2.6736111111111107</v>
      </c>
      <c r="H21" s="9"/>
    </row>
    <row r="22" spans="1:9" x14ac:dyDescent="0.3">
      <c r="A22" s="5" t="s">
        <v>44</v>
      </c>
      <c r="B22" s="12"/>
      <c r="C22" s="16">
        <f t="shared" si="0"/>
        <v>10.300000000000011</v>
      </c>
      <c r="D22" s="4">
        <v>0.125</v>
      </c>
      <c r="E22" s="12"/>
      <c r="F22" s="2">
        <v>176.4</v>
      </c>
      <c r="G22" s="30">
        <f t="shared" ref="G22:G27" si="2">G21+D22</f>
        <v>2.7986111111111107</v>
      </c>
      <c r="H22" s="9"/>
    </row>
    <row r="23" spans="1:9" x14ac:dyDescent="0.3">
      <c r="A23" s="5" t="s">
        <v>15</v>
      </c>
      <c r="B23" s="12"/>
      <c r="C23" s="16">
        <f t="shared" si="0"/>
        <v>4.9000000000000057</v>
      </c>
      <c r="D23" s="4">
        <v>6.5972222222222224E-2</v>
      </c>
      <c r="E23" s="12"/>
      <c r="F23" s="2">
        <v>181.3</v>
      </c>
      <c r="G23" s="30">
        <f t="shared" si="2"/>
        <v>2.864583333333333</v>
      </c>
      <c r="H23" s="9"/>
    </row>
    <row r="24" spans="1:9" x14ac:dyDescent="0.3">
      <c r="A24" s="5" t="s">
        <v>16</v>
      </c>
      <c r="B24" s="12"/>
      <c r="C24" s="16">
        <f t="shared" si="0"/>
        <v>7.7999999999999829</v>
      </c>
      <c r="D24" s="4">
        <v>9.7222222222222224E-2</v>
      </c>
      <c r="E24" s="12"/>
      <c r="F24" s="2">
        <v>189.1</v>
      </c>
      <c r="G24" s="30">
        <f t="shared" si="2"/>
        <v>2.9618055555555554</v>
      </c>
      <c r="H24" s="9"/>
    </row>
    <row r="25" spans="1:9" x14ac:dyDescent="0.3">
      <c r="A25" s="5" t="s">
        <v>18</v>
      </c>
      <c r="B25" s="7"/>
      <c r="C25" s="16">
        <f t="shared" si="0"/>
        <v>8.4000000000000057</v>
      </c>
      <c r="D25" s="4">
        <v>0.10416666666666667</v>
      </c>
      <c r="E25" s="7"/>
      <c r="F25" s="2">
        <v>197.5</v>
      </c>
      <c r="G25" s="30">
        <f t="shared" si="2"/>
        <v>3.0659722222222219</v>
      </c>
      <c r="H25" s="9"/>
    </row>
    <row r="26" spans="1:9" x14ac:dyDescent="0.3">
      <c r="A26" s="5" t="s">
        <v>45</v>
      </c>
      <c r="B26" s="7"/>
      <c r="C26" s="16">
        <f t="shared" si="0"/>
        <v>8.9000000000000057</v>
      </c>
      <c r="D26" s="4">
        <v>0.10416666666666667</v>
      </c>
      <c r="E26" s="7"/>
      <c r="F26" s="2">
        <v>206.4</v>
      </c>
      <c r="G26" s="30">
        <f t="shared" si="2"/>
        <v>3.1701388888888884</v>
      </c>
      <c r="H26" s="9"/>
    </row>
    <row r="27" spans="1:9" x14ac:dyDescent="0.3">
      <c r="A27" s="5" t="s">
        <v>17</v>
      </c>
      <c r="B27" s="7"/>
      <c r="C27" s="16">
        <f t="shared" si="0"/>
        <v>8.2999999999999829</v>
      </c>
      <c r="D27" s="4">
        <v>0.10416666666666667</v>
      </c>
      <c r="E27" s="7"/>
      <c r="F27" s="2">
        <v>214.7</v>
      </c>
      <c r="G27" s="30">
        <f t="shared" si="2"/>
        <v>3.2743055555555549</v>
      </c>
      <c r="H27" s="9"/>
    </row>
    <row r="28" spans="1:9" x14ac:dyDescent="0.3">
      <c r="A28" s="25" t="s">
        <v>19</v>
      </c>
      <c r="B28" s="7"/>
      <c r="C28" s="16">
        <f t="shared" si="0"/>
        <v>1.9000000000000057</v>
      </c>
      <c r="D28" s="13">
        <v>2.7777777777777776E-2</v>
      </c>
      <c r="E28" s="7"/>
      <c r="F28" s="16">
        <v>216.6</v>
      </c>
      <c r="G28" s="32">
        <f>G27+D28</f>
        <v>3.3020833333333326</v>
      </c>
      <c r="H28" s="9"/>
    </row>
    <row r="29" spans="1:9" x14ac:dyDescent="0.3">
      <c r="A29" s="8" t="s">
        <v>50</v>
      </c>
      <c r="B29" s="7"/>
      <c r="C29" s="7"/>
      <c r="D29" s="9"/>
      <c r="E29" s="7"/>
      <c r="F29" s="7"/>
      <c r="G29" s="33"/>
      <c r="H29" s="9"/>
    </row>
    <row r="30" spans="1:9" x14ac:dyDescent="0.3">
      <c r="A30" s="25" t="s">
        <v>20</v>
      </c>
      <c r="B30" s="7"/>
      <c r="C30" s="16">
        <f>F30-F28</f>
        <v>6.3000000000000114</v>
      </c>
      <c r="D30" s="13">
        <v>7.6388888888888895E-2</v>
      </c>
      <c r="E30" s="7"/>
      <c r="F30" s="16">
        <v>222.9</v>
      </c>
      <c r="G30" s="32">
        <f>D30+G28+B8</f>
        <v>3.5243055555555549</v>
      </c>
      <c r="H30" s="9"/>
    </row>
    <row r="31" spans="1:9" x14ac:dyDescent="0.3">
      <c r="A31" s="5" t="s">
        <v>21</v>
      </c>
      <c r="B31" s="7"/>
      <c r="C31" s="16">
        <f>F31-F30</f>
        <v>7.1999999999999886</v>
      </c>
      <c r="D31" s="4">
        <v>9.375E-2</v>
      </c>
      <c r="E31" s="7"/>
      <c r="F31" s="2">
        <v>230.1</v>
      </c>
      <c r="G31" s="30">
        <f>G30+D31</f>
        <v>3.6180555555555549</v>
      </c>
      <c r="H31" s="9"/>
    </row>
    <row r="32" spans="1:9" x14ac:dyDescent="0.3">
      <c r="A32" s="5" t="s">
        <v>22</v>
      </c>
      <c r="B32" s="7"/>
      <c r="C32" s="16">
        <f>F32-F31</f>
        <v>6.8000000000000114</v>
      </c>
      <c r="D32" s="4">
        <v>9.0277777777777776E-2</v>
      </c>
      <c r="E32" s="7"/>
      <c r="F32" s="2">
        <v>236.9</v>
      </c>
      <c r="G32" s="30">
        <f>G31+D32</f>
        <v>3.7083333333333326</v>
      </c>
      <c r="H32" s="9"/>
    </row>
    <row r="33" spans="1:8" x14ac:dyDescent="0.3">
      <c r="A33" s="5" t="s">
        <v>23</v>
      </c>
      <c r="B33" s="7"/>
      <c r="C33" s="16">
        <f>F33-F32</f>
        <v>5.1999999999999886</v>
      </c>
      <c r="D33" s="4">
        <v>6.25E-2</v>
      </c>
      <c r="E33" s="7"/>
      <c r="F33" s="2">
        <v>242.1</v>
      </c>
      <c r="G33" s="30">
        <f>G32+D33</f>
        <v>3.7708333333333326</v>
      </c>
      <c r="H33" s="9"/>
    </row>
    <row r="34" spans="1:8" x14ac:dyDescent="0.3">
      <c r="A34" s="5" t="s">
        <v>24</v>
      </c>
      <c r="B34" s="7"/>
      <c r="C34" s="16">
        <f>F34-F33</f>
        <v>4.2000000000000171</v>
      </c>
      <c r="D34" s="4">
        <v>5.5555555555555552E-2</v>
      </c>
      <c r="E34" s="7"/>
      <c r="F34" s="2">
        <v>246.3</v>
      </c>
      <c r="G34" s="30">
        <f>G33+D34</f>
        <v>3.826388888888888</v>
      </c>
      <c r="H34" s="9"/>
    </row>
    <row r="35" spans="1:8" x14ac:dyDescent="0.3">
      <c r="A35" s="5" t="s">
        <v>25</v>
      </c>
      <c r="B35" s="7"/>
      <c r="C35" s="16">
        <f t="shared" ref="C35:C40" si="3">F35-F34</f>
        <v>5.1999999999999886</v>
      </c>
      <c r="D35" s="4">
        <v>6.25E-2</v>
      </c>
      <c r="E35" s="7"/>
      <c r="F35" s="2">
        <v>251.5</v>
      </c>
      <c r="G35" s="30">
        <f t="shared" ref="G35:G39" si="4">G34+D35</f>
        <v>3.888888888888888</v>
      </c>
      <c r="H35" s="9"/>
    </row>
    <row r="36" spans="1:8" x14ac:dyDescent="0.3">
      <c r="A36" s="5" t="s">
        <v>46</v>
      </c>
      <c r="B36" s="7"/>
      <c r="C36" s="16">
        <f t="shared" si="3"/>
        <v>11.800000000000011</v>
      </c>
      <c r="D36" s="4">
        <v>0.14583333333333334</v>
      </c>
      <c r="E36" s="7"/>
      <c r="F36" s="2">
        <v>263.3</v>
      </c>
      <c r="G36" s="30">
        <f t="shared" si="4"/>
        <v>4.0347222222222214</v>
      </c>
      <c r="H36" s="9"/>
    </row>
    <row r="37" spans="1:8" x14ac:dyDescent="0.3">
      <c r="A37" s="5" t="s">
        <v>26</v>
      </c>
      <c r="B37" s="7"/>
      <c r="C37" s="16">
        <f t="shared" si="3"/>
        <v>11.199999999999989</v>
      </c>
      <c r="D37" s="4">
        <v>0.14583333333333334</v>
      </c>
      <c r="E37" s="7"/>
      <c r="F37" s="2">
        <v>274.5</v>
      </c>
      <c r="G37" s="30">
        <f>G36+D37</f>
        <v>4.1805555555555545</v>
      </c>
      <c r="H37" s="9"/>
    </row>
    <row r="38" spans="1:8" x14ac:dyDescent="0.3">
      <c r="A38" s="5" t="s">
        <v>27</v>
      </c>
      <c r="B38" s="7"/>
      <c r="C38" s="16">
        <f t="shared" si="3"/>
        <v>6.6000000000000227</v>
      </c>
      <c r="D38" s="4">
        <v>7.6388888888888895E-2</v>
      </c>
      <c r="E38" s="7"/>
      <c r="F38" s="2">
        <v>281.10000000000002</v>
      </c>
      <c r="G38" s="30">
        <f t="shared" si="4"/>
        <v>4.2569444444444438</v>
      </c>
      <c r="H38" s="9"/>
    </row>
    <row r="39" spans="1:8" x14ac:dyDescent="0.3">
      <c r="A39" s="25" t="s">
        <v>28</v>
      </c>
      <c r="B39" s="7"/>
      <c r="C39" s="16">
        <f t="shared" si="3"/>
        <v>5.7999999999999545</v>
      </c>
      <c r="D39" s="13">
        <v>6.9444444444444434E-2</v>
      </c>
      <c r="E39" s="7"/>
      <c r="F39" s="16">
        <v>286.89999999999998</v>
      </c>
      <c r="G39" s="32">
        <f t="shared" si="4"/>
        <v>4.3263888888888884</v>
      </c>
      <c r="H39" s="9"/>
    </row>
    <row r="40" spans="1:8" x14ac:dyDescent="0.3">
      <c r="A40" s="25" t="s">
        <v>29</v>
      </c>
      <c r="B40" s="7"/>
      <c r="C40" s="16">
        <f t="shared" si="3"/>
        <v>3.3000000000000114</v>
      </c>
      <c r="D40" s="13">
        <v>4.1666666666666664E-2</v>
      </c>
      <c r="E40" s="7"/>
      <c r="F40" s="16">
        <v>290.2</v>
      </c>
      <c r="G40" s="32">
        <f>G39+D40</f>
        <v>4.3680555555555554</v>
      </c>
      <c r="H40" s="9"/>
    </row>
    <row r="41" spans="1:8" x14ac:dyDescent="0.3">
      <c r="A41" s="8" t="s">
        <v>51</v>
      </c>
      <c r="B41" s="7"/>
      <c r="C41" s="7"/>
      <c r="D41" s="9"/>
      <c r="E41" s="7"/>
      <c r="F41" s="7"/>
      <c r="G41" s="33"/>
      <c r="H41" s="9"/>
    </row>
    <row r="42" spans="1:8" x14ac:dyDescent="0.3">
      <c r="A42" s="25" t="s">
        <v>30</v>
      </c>
      <c r="B42" s="7"/>
      <c r="C42" s="16">
        <f>F42-F40</f>
        <v>5.9000000000000341</v>
      </c>
      <c r="D42" s="4">
        <v>6.9444444444444434E-2</v>
      </c>
      <c r="E42" s="7"/>
      <c r="F42" s="2">
        <v>296.10000000000002</v>
      </c>
      <c r="G42" s="30">
        <f>D42+G40+B8</f>
        <v>4.583333333333333</v>
      </c>
      <c r="H42" s="9"/>
    </row>
    <row r="43" spans="1:8" x14ac:dyDescent="0.3">
      <c r="A43" s="25" t="s">
        <v>31</v>
      </c>
      <c r="B43" s="7"/>
      <c r="C43" s="16">
        <f>F43-F42</f>
        <v>11.699999999999989</v>
      </c>
      <c r="D43" s="4">
        <v>0.14583333333333334</v>
      </c>
      <c r="E43" s="7"/>
      <c r="F43" s="2">
        <v>307.8</v>
      </c>
      <c r="G43" s="30">
        <f>G42+D43</f>
        <v>4.7291666666666661</v>
      </c>
      <c r="H43" s="9"/>
    </row>
    <row r="44" spans="1:8" x14ac:dyDescent="0.3">
      <c r="A44" s="25" t="s">
        <v>32</v>
      </c>
      <c r="B44" s="7"/>
      <c r="C44" s="16">
        <f t="shared" ref="C44:C49" si="5">F44-F43</f>
        <v>3.3000000000000114</v>
      </c>
      <c r="D44" s="4">
        <v>4.1666666666666664E-2</v>
      </c>
      <c r="E44" s="7"/>
      <c r="F44" s="2">
        <v>311.10000000000002</v>
      </c>
      <c r="G44" s="30">
        <f t="shared" ref="G44:G49" si="6">G43+D44</f>
        <v>4.770833333333333</v>
      </c>
      <c r="H44" s="9"/>
    </row>
    <row r="45" spans="1:8" x14ac:dyDescent="0.3">
      <c r="A45" s="25" t="s">
        <v>33</v>
      </c>
      <c r="B45" s="7"/>
      <c r="C45" s="16">
        <f t="shared" si="5"/>
        <v>9.1999999999999886</v>
      </c>
      <c r="D45" s="4">
        <v>0.10416666666666667</v>
      </c>
      <c r="E45" s="7"/>
      <c r="F45" s="2">
        <v>320.3</v>
      </c>
      <c r="G45" s="30">
        <f t="shared" si="6"/>
        <v>4.875</v>
      </c>
      <c r="H45" s="9"/>
    </row>
    <row r="46" spans="1:8" x14ac:dyDescent="0.3">
      <c r="A46" s="25" t="s">
        <v>34</v>
      </c>
      <c r="B46" s="7"/>
      <c r="C46" s="16">
        <f t="shared" si="5"/>
        <v>10.800000000000011</v>
      </c>
      <c r="D46" s="4">
        <v>0.13541666666666666</v>
      </c>
      <c r="E46" s="7"/>
      <c r="F46" s="2">
        <v>331.1</v>
      </c>
      <c r="G46" s="30">
        <f>G45+D46</f>
        <v>5.010416666666667</v>
      </c>
      <c r="H46" s="9"/>
    </row>
    <row r="47" spans="1:8" x14ac:dyDescent="0.3">
      <c r="A47" s="25" t="s">
        <v>35</v>
      </c>
      <c r="B47" s="7"/>
      <c r="C47" s="16">
        <f t="shared" si="5"/>
        <v>7</v>
      </c>
      <c r="D47" s="4">
        <v>8.3333333333333329E-2</v>
      </c>
      <c r="E47" s="7"/>
      <c r="F47" s="2">
        <v>338.1</v>
      </c>
      <c r="G47" s="30">
        <f t="shared" si="6"/>
        <v>5.09375</v>
      </c>
      <c r="H47" s="9"/>
    </row>
    <row r="48" spans="1:8" x14ac:dyDescent="0.3">
      <c r="A48" s="25" t="s">
        <v>34</v>
      </c>
      <c r="B48" s="7"/>
      <c r="C48" s="16">
        <f t="shared" si="5"/>
        <v>4.2999999999999545</v>
      </c>
      <c r="D48" s="4">
        <v>5.5555555555555552E-2</v>
      </c>
      <c r="E48" s="7"/>
      <c r="F48" s="2">
        <v>342.4</v>
      </c>
      <c r="G48" s="30">
        <f t="shared" si="6"/>
        <v>5.1493055555555554</v>
      </c>
      <c r="H48" s="9"/>
    </row>
    <row r="49" spans="1:8" x14ac:dyDescent="0.3">
      <c r="A49" s="25" t="s">
        <v>36</v>
      </c>
      <c r="B49" s="7"/>
      <c r="C49" s="16">
        <f t="shared" si="5"/>
        <v>6.2000000000000455</v>
      </c>
      <c r="D49" s="4">
        <v>7.2916666666666671E-2</v>
      </c>
      <c r="E49" s="7"/>
      <c r="F49" s="2">
        <v>348.6</v>
      </c>
      <c r="G49" s="30">
        <f t="shared" si="6"/>
        <v>5.2222222222222223</v>
      </c>
      <c r="H49" s="9"/>
    </row>
    <row r="50" spans="1:8" s="16" customFormat="1" ht="15.6" x14ac:dyDescent="0.3">
      <c r="A50" s="8"/>
      <c r="B50" s="7"/>
      <c r="C50" s="7"/>
      <c r="D50" s="7"/>
      <c r="E50" s="7"/>
      <c r="F50" s="27"/>
      <c r="G50" s="34" t="s">
        <v>54</v>
      </c>
      <c r="H50" s="26"/>
    </row>
    <row r="51" spans="1:8" s="16" customFormat="1" x14ac:dyDescent="0.3">
      <c r="A51" s="22"/>
      <c r="B51" s="19"/>
      <c r="C51" s="19"/>
      <c r="D51" s="19"/>
      <c r="E51" s="19"/>
      <c r="F51" s="20"/>
      <c r="G51" s="35"/>
      <c r="H51" s="21"/>
    </row>
    <row r="52" spans="1:8" x14ac:dyDescent="0.3">
      <c r="D52" s="4"/>
      <c r="F52" s="14"/>
      <c r="G52" s="31"/>
      <c r="H52" s="15"/>
    </row>
  </sheetData>
  <hyperlinks>
    <hyperlink ref="A1" r:id="rId1" xr:uid="{3EC0C667-700D-4BB7-923C-64970FA3ED5B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Pinhoti FKT (5 Day)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 Leininger</dc:creator>
  <cp:lastModifiedBy>Hunter Leininger</cp:lastModifiedBy>
  <dcterms:created xsi:type="dcterms:W3CDTF">2020-10-19T17:17:01Z</dcterms:created>
  <dcterms:modified xsi:type="dcterms:W3CDTF">2021-10-27T12:37:06Z</dcterms:modified>
</cp:coreProperties>
</file>